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<sst xmlns="http://schemas.openxmlformats.org/spreadsheetml/2006/main" count="32" uniqueCount="26">
  <si>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五个中心汇总表</t>
  </si>
  <si>
    <r>
      <t xml:space="preserve">                                             201</t>
    </r>
    <r>
      <rPr>
        <sz val="12"/>
        <rFont val="宋体"/>
        <family val="0"/>
      </rPr>
      <t>1</t>
    </r>
    <r>
      <rPr>
        <sz val="12"/>
        <rFont val="宋体"/>
        <family val="0"/>
      </rPr>
      <t>年</t>
    </r>
    <r>
      <rPr>
        <sz val="12"/>
        <rFont val="宋体"/>
        <family val="0"/>
      </rPr>
      <t>9月</t>
    </r>
    <r>
      <rPr>
        <sz val="12"/>
        <rFont val="宋体"/>
        <family val="0"/>
      </rPr>
      <t>1</t>
    </r>
    <r>
      <rPr>
        <sz val="12"/>
        <rFont val="宋体"/>
        <family val="0"/>
      </rPr>
      <t>日至9月30日</t>
    </r>
  </si>
  <si>
    <t>公司名称</t>
  </si>
  <si>
    <t>车辆互碰定损情况</t>
  </si>
  <si>
    <t>案件数量</t>
  </si>
  <si>
    <t>定损估算金额(万元)</t>
  </si>
  <si>
    <t>快车手</t>
  </si>
  <si>
    <t>鑫广通</t>
  </si>
  <si>
    <t>鑫中远</t>
  </si>
  <si>
    <t>华通丰田</t>
  </si>
  <si>
    <t>鑫通泰</t>
  </si>
  <si>
    <t>合计</t>
  </si>
  <si>
    <t>人保财险</t>
  </si>
  <si>
    <t>中华联合</t>
  </si>
  <si>
    <t>太保财险</t>
  </si>
  <si>
    <t>平安财险</t>
  </si>
  <si>
    <t>永安财险</t>
  </si>
  <si>
    <t>天安保险</t>
  </si>
  <si>
    <t>安邦财险</t>
  </si>
  <si>
    <t>大地财险</t>
  </si>
  <si>
    <t>阳光财险</t>
  </si>
  <si>
    <t>都邦财险</t>
  </si>
  <si>
    <t>渤海财险</t>
  </si>
  <si>
    <t>永诚财险</t>
  </si>
  <si>
    <t>合计：</t>
  </si>
  <si>
    <t>乌鲁木齐市交通事故快速处理保险理赔中心处理案件统计表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</si>
</sst>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6"/>
      <name val="华文楷体"/>
      <family val="0"/>
    </font>
    <font>
      <sz val="10"/>
      <name val="宋体"/>
      <family val="0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" xfId="16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5" fillId="0" borderId="2" xfId="16" applyNumberFormat="1" applyFont="1" applyBorder="1" applyAlignment="1">
      <alignment horizontal="center" vertical="center"/>
      <protection/>
    </xf>
    <xf numFmtId="176" fontId="0" fillId="0" borderId="3" xfId="16" applyNumberFormat="1" applyFont="1" applyBorder="1" applyAlignment="1">
      <alignment horizontal="center" vertical="center"/>
      <protection/>
    </xf>
    <xf numFmtId="0" fontId="5" fillId="0" borderId="4" xfId="16" applyNumberFormat="1" applyFont="1" applyBorder="1" applyAlignment="1">
      <alignment horizontal="center" vertical="center"/>
      <protection/>
    </xf>
    <xf numFmtId="0" fontId="0" fillId="0" borderId="4" xfId="16" applyNumberFormat="1" applyFont="1" applyBorder="1" applyAlignment="1">
      <alignment horizontal="center"/>
      <protection/>
    </xf>
    <xf numFmtId="0" fontId="0" fillId="0" borderId="5" xfId="16" applyFont="1" applyBorder="1" applyAlignment="1">
      <alignment horizontal="center"/>
      <protection/>
    </xf>
    <xf numFmtId="0" fontId="0" fillId="0" borderId="4" xfId="16" applyFont="1" applyBorder="1" applyAlignment="1">
      <alignment horizontal="center"/>
      <protection/>
    </xf>
    <xf numFmtId="0" fontId="5" fillId="0" borderId="5" xfId="16" applyFont="1" applyBorder="1" applyAlignment="1">
      <alignment horizontal="center" vertical="center"/>
      <protection/>
    </xf>
    <xf numFmtId="0" fontId="5" fillId="0" borderId="4" xfId="16" applyFont="1" applyBorder="1" applyAlignment="1">
      <alignment horizontal="center" vertical="center"/>
      <protection/>
    </xf>
    <xf numFmtId="0" fontId="2" fillId="0" borderId="0" xfId="16" applyFont="1" applyAlignment="1">
      <alignment horizontal="center" vertical="center"/>
      <protection/>
    </xf>
    <xf numFmtId="0" fontId="3" fillId="0" borderId="0" xfId="16" applyFont="1" applyAlignment="1">
      <alignment horizontal="center" vertical="center"/>
      <protection/>
    </xf>
    <xf numFmtId="0" fontId="0" fillId="0" borderId="6" xfId="16" applyFont="1" applyBorder="1" applyAlignment="1">
      <alignment horizontal="center" vertical="center"/>
      <protection/>
    </xf>
    <xf numFmtId="0" fontId="0" fillId="0" borderId="6" xfId="16" applyFont="1" applyBorder="1" applyAlignment="1">
      <alignment horizontal="center" vertical="center"/>
      <protection/>
    </xf>
    <xf numFmtId="0" fontId="4" fillId="0" borderId="7" xfId="16" applyFont="1" applyBorder="1" applyAlignment="1">
      <alignment horizontal="center" vertical="center"/>
      <protection/>
    </xf>
    <xf numFmtId="0" fontId="4" fillId="0" borderId="8" xfId="16" applyFont="1" applyBorder="1" applyAlignment="1">
      <alignment horizontal="center" vertical="center"/>
      <protection/>
    </xf>
    <xf numFmtId="0" fontId="4" fillId="0" borderId="9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4" fillId="0" borderId="10" xfId="16" applyFont="1" applyBorder="1" applyAlignment="1">
      <alignment horizontal="center" vertical="center"/>
      <protection/>
    </xf>
    <xf numFmtId="0" fontId="4" fillId="0" borderId="6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4.375" style="0" customWidth="1"/>
    <col min="2" max="2" width="7.875" style="0" customWidth="1"/>
    <col min="3" max="3" width="6.375" style="0" customWidth="1"/>
    <col min="4" max="4" width="6.50390625" style="0" customWidth="1"/>
    <col min="5" max="5" width="6.125" style="0" customWidth="1"/>
    <col min="6" max="6" width="7.375" style="0" customWidth="1"/>
    <col min="7" max="8" width="6.375" style="0" customWidth="1"/>
    <col min="9" max="9" width="8.25390625" style="0" customWidth="1"/>
    <col min="10" max="10" width="6.875" style="0" customWidth="1"/>
    <col min="11" max="11" width="6.625" style="0" customWidth="1"/>
    <col min="12" max="13" width="6.875" style="0" customWidth="1"/>
    <col min="14" max="14" width="7.75390625" style="0" customWidth="1"/>
  </cols>
  <sheetData>
    <row r="1" spans="1:14" ht="18.75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4.25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4.25">
      <c r="A4" s="15" t="s">
        <v>2</v>
      </c>
      <c r="B4" s="16"/>
      <c r="C4" s="21" t="s">
        <v>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4.25">
      <c r="A5" s="17"/>
      <c r="B5" s="18"/>
      <c r="C5" s="22" t="s">
        <v>4</v>
      </c>
      <c r="D5" s="22"/>
      <c r="E5" s="22"/>
      <c r="F5" s="22"/>
      <c r="G5" s="22"/>
      <c r="H5" s="22"/>
      <c r="I5" s="22" t="s">
        <v>5</v>
      </c>
      <c r="J5" s="22"/>
      <c r="K5" s="22"/>
      <c r="L5" s="22"/>
      <c r="M5" s="22"/>
      <c r="N5" s="22"/>
    </row>
    <row r="6" spans="1:14" ht="14.25">
      <c r="A6" s="19"/>
      <c r="B6" s="20"/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10</v>
      </c>
      <c r="N6" s="2" t="s">
        <v>11</v>
      </c>
    </row>
    <row r="7" spans="1:14" ht="14.25">
      <c r="A7" s="9" t="s">
        <v>12</v>
      </c>
      <c r="B7" s="10"/>
      <c r="C7" s="3">
        <f>879+263</f>
        <v>1142</v>
      </c>
      <c r="D7" s="3">
        <f>24+17+12+21+13+16+517</f>
        <v>620</v>
      </c>
      <c r="E7" s="3">
        <f>15+16+40+25+30+15+90+20+19+60+23+25+26+21+60+23+21+23</f>
        <v>552</v>
      </c>
      <c r="F7" s="3">
        <v>926</v>
      </c>
      <c r="G7" s="3">
        <f>25+15+24+8+29+29+24+18+18+6+37+24+22+23+15+18+20+21+18+21+21+17+22+19+21+21+12+25</f>
        <v>573</v>
      </c>
      <c r="H7" s="3">
        <f aca="true" t="shared" si="0" ref="H7:H18">C7+D7+E7+F7+G7</f>
        <v>3813</v>
      </c>
      <c r="I7" s="4">
        <f>C7*850/10000</f>
        <v>97.07</v>
      </c>
      <c r="J7" s="4">
        <f>D7*850/10000</f>
        <v>52.7</v>
      </c>
      <c r="K7" s="4">
        <f>E7*850/10000</f>
        <v>46.92</v>
      </c>
      <c r="L7" s="4">
        <f>F7*850/10000</f>
        <v>78.71</v>
      </c>
      <c r="M7" s="4">
        <f>G7*850/10000</f>
        <v>48.705</v>
      </c>
      <c r="N7" s="4">
        <f aca="true" t="shared" si="1" ref="N7:N18">H7*850/10000</f>
        <v>324.105</v>
      </c>
    </row>
    <row r="8" spans="1:14" ht="14.25">
      <c r="A8" s="9" t="s">
        <v>13</v>
      </c>
      <c r="B8" s="10"/>
      <c r="C8" s="5">
        <f>193+41</f>
        <v>234</v>
      </c>
      <c r="D8" s="5">
        <f>1+14</f>
        <v>15</v>
      </c>
      <c r="E8" s="5">
        <f>10+8+26+10+14+10+23+9+10+35+12+12+10+9+27+9+5+11</f>
        <v>250</v>
      </c>
      <c r="F8" s="3">
        <v>150</v>
      </c>
      <c r="G8" s="3"/>
      <c r="H8" s="3">
        <f t="shared" si="0"/>
        <v>649</v>
      </c>
      <c r="I8" s="4">
        <f aca="true" t="shared" si="2" ref="I8:M18">C8*850/10000</f>
        <v>19.89</v>
      </c>
      <c r="J8" s="4">
        <f t="shared" si="2"/>
        <v>1.275</v>
      </c>
      <c r="K8" s="4">
        <f t="shared" si="2"/>
        <v>21.25</v>
      </c>
      <c r="L8" s="4">
        <f t="shared" si="2"/>
        <v>12.75</v>
      </c>
      <c r="M8" s="4">
        <f t="shared" si="2"/>
        <v>0</v>
      </c>
      <c r="N8" s="4">
        <f t="shared" si="1"/>
        <v>55.165</v>
      </c>
    </row>
    <row r="9" spans="1:14" ht="14.25">
      <c r="A9" s="9" t="s">
        <v>14</v>
      </c>
      <c r="B9" s="10"/>
      <c r="C9" s="5"/>
      <c r="D9" s="5">
        <f>17+17+9+12+467</f>
        <v>522</v>
      </c>
      <c r="E9" s="5">
        <f>6+5+8+6+8+9+6+5+4+5+7+9+8+7+4+5+6</f>
        <v>108</v>
      </c>
      <c r="F9" s="5">
        <v>276</v>
      </c>
      <c r="G9" s="3"/>
      <c r="H9" s="3">
        <f t="shared" si="0"/>
        <v>906</v>
      </c>
      <c r="I9" s="4">
        <f t="shared" si="2"/>
        <v>0</v>
      </c>
      <c r="J9" s="4">
        <f t="shared" si="2"/>
        <v>44.37</v>
      </c>
      <c r="K9" s="4">
        <f t="shared" si="2"/>
        <v>9.18</v>
      </c>
      <c r="L9" s="4">
        <f t="shared" si="2"/>
        <v>23.46</v>
      </c>
      <c r="M9" s="4">
        <f t="shared" si="2"/>
        <v>0</v>
      </c>
      <c r="N9" s="4">
        <f t="shared" si="1"/>
        <v>77.01</v>
      </c>
    </row>
    <row r="10" spans="1:14" ht="14.25">
      <c r="A10" s="9" t="s">
        <v>15</v>
      </c>
      <c r="B10" s="10"/>
      <c r="C10" s="5"/>
      <c r="D10" s="5">
        <f>26+23+17+16+643</f>
        <v>725</v>
      </c>
      <c r="E10" s="5">
        <f>1+6+4+5+6+8+6+4+6+7+4+4+7+5+7+3+4+4</f>
        <v>91</v>
      </c>
      <c r="F10" s="5">
        <v>180</v>
      </c>
      <c r="G10" s="3"/>
      <c r="H10" s="3">
        <f t="shared" si="0"/>
        <v>996</v>
      </c>
      <c r="I10" s="4">
        <f t="shared" si="2"/>
        <v>0</v>
      </c>
      <c r="J10" s="4">
        <f t="shared" si="2"/>
        <v>61.625</v>
      </c>
      <c r="K10" s="4">
        <f t="shared" si="2"/>
        <v>7.735</v>
      </c>
      <c r="L10" s="4">
        <f t="shared" si="2"/>
        <v>15.3</v>
      </c>
      <c r="M10" s="4">
        <f t="shared" si="2"/>
        <v>0</v>
      </c>
      <c r="N10" s="4">
        <f t="shared" si="1"/>
        <v>84.66</v>
      </c>
    </row>
    <row r="11" spans="1:14" ht="14.25">
      <c r="A11" s="9" t="s">
        <v>16</v>
      </c>
      <c r="B11" s="10"/>
      <c r="C11" s="5"/>
      <c r="D11" s="5"/>
      <c r="E11" s="5">
        <f>1+2+2+1+4+2+1+1+1+1+1+2+1+1+2+3+3</f>
        <v>29</v>
      </c>
      <c r="F11" s="5"/>
      <c r="G11" s="3"/>
      <c r="H11" s="3">
        <f t="shared" si="0"/>
        <v>29</v>
      </c>
      <c r="I11" s="4">
        <f t="shared" si="2"/>
        <v>0</v>
      </c>
      <c r="J11" s="4">
        <f t="shared" si="2"/>
        <v>0</v>
      </c>
      <c r="K11" s="4">
        <f t="shared" si="2"/>
        <v>2.465</v>
      </c>
      <c r="L11" s="4">
        <f t="shared" si="2"/>
        <v>0</v>
      </c>
      <c r="M11" s="4">
        <f t="shared" si="2"/>
        <v>0</v>
      </c>
      <c r="N11" s="4">
        <f t="shared" si="1"/>
        <v>2.465</v>
      </c>
    </row>
    <row r="12" spans="1:14" ht="14.25">
      <c r="A12" s="9" t="s">
        <v>17</v>
      </c>
      <c r="B12" s="10"/>
      <c r="C12" s="5"/>
      <c r="D12" s="5"/>
      <c r="E12" s="5"/>
      <c r="F12" s="5"/>
      <c r="G12" s="3"/>
      <c r="H12" s="3">
        <f t="shared" si="0"/>
        <v>0</v>
      </c>
      <c r="I12" s="4">
        <f t="shared" si="2"/>
        <v>0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1"/>
        <v>0</v>
      </c>
    </row>
    <row r="13" spans="1:14" ht="14.25">
      <c r="A13" s="9" t="s">
        <v>18</v>
      </c>
      <c r="B13" s="10"/>
      <c r="C13" s="5"/>
      <c r="D13" s="5"/>
      <c r="E13" s="5"/>
      <c r="F13" s="5"/>
      <c r="G13" s="3"/>
      <c r="H13" s="3">
        <f t="shared" si="0"/>
        <v>0</v>
      </c>
      <c r="I13" s="4">
        <f t="shared" si="2"/>
        <v>0</v>
      </c>
      <c r="J13" s="4">
        <f t="shared" si="2"/>
        <v>0</v>
      </c>
      <c r="K13" s="4">
        <f t="shared" si="2"/>
        <v>0</v>
      </c>
      <c r="L13" s="4">
        <f t="shared" si="2"/>
        <v>0</v>
      </c>
      <c r="M13" s="4">
        <f t="shared" si="2"/>
        <v>0</v>
      </c>
      <c r="N13" s="4">
        <f t="shared" si="1"/>
        <v>0</v>
      </c>
    </row>
    <row r="14" spans="1:14" ht="14.25">
      <c r="A14" s="9" t="s">
        <v>19</v>
      </c>
      <c r="B14" s="10"/>
      <c r="C14" s="5"/>
      <c r="D14" s="5"/>
      <c r="E14" s="5"/>
      <c r="F14" s="5"/>
      <c r="G14" s="3"/>
      <c r="H14" s="3">
        <f t="shared" si="0"/>
        <v>0</v>
      </c>
      <c r="I14" s="4">
        <f t="shared" si="2"/>
        <v>0</v>
      </c>
      <c r="J14" s="4">
        <f t="shared" si="2"/>
        <v>0</v>
      </c>
      <c r="K14" s="4">
        <f t="shared" si="2"/>
        <v>0</v>
      </c>
      <c r="L14" s="4">
        <f t="shared" si="2"/>
        <v>0</v>
      </c>
      <c r="M14" s="4">
        <f t="shared" si="2"/>
        <v>0</v>
      </c>
      <c r="N14" s="4">
        <f t="shared" si="1"/>
        <v>0</v>
      </c>
    </row>
    <row r="15" spans="1:14" ht="14.25">
      <c r="A15" s="9" t="s">
        <v>20</v>
      </c>
      <c r="B15" s="10"/>
      <c r="C15" s="5"/>
      <c r="D15" s="5"/>
      <c r="E15" s="5"/>
      <c r="F15" s="5">
        <v>26</v>
      </c>
      <c r="G15" s="3"/>
      <c r="H15" s="3">
        <f t="shared" si="0"/>
        <v>26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2.21</v>
      </c>
      <c r="M15" s="4">
        <f t="shared" si="2"/>
        <v>0</v>
      </c>
      <c r="N15" s="4">
        <f t="shared" si="1"/>
        <v>2.21</v>
      </c>
    </row>
    <row r="16" spans="1:14" ht="14.25">
      <c r="A16" s="9" t="s">
        <v>21</v>
      </c>
      <c r="B16" s="10"/>
      <c r="C16" s="5"/>
      <c r="D16" s="5"/>
      <c r="E16" s="5"/>
      <c r="F16" s="5"/>
      <c r="G16" s="3"/>
      <c r="H16" s="3">
        <f t="shared" si="0"/>
        <v>0</v>
      </c>
      <c r="I16" s="4">
        <f t="shared" si="2"/>
        <v>0</v>
      </c>
      <c r="J16" s="4">
        <f t="shared" si="2"/>
        <v>0</v>
      </c>
      <c r="K16" s="4">
        <f t="shared" si="2"/>
        <v>0</v>
      </c>
      <c r="L16" s="4">
        <f t="shared" si="2"/>
        <v>0</v>
      </c>
      <c r="M16" s="4">
        <f t="shared" si="2"/>
        <v>0</v>
      </c>
      <c r="N16" s="4">
        <f t="shared" si="1"/>
        <v>0</v>
      </c>
    </row>
    <row r="17" spans="1:14" ht="14.25">
      <c r="A17" s="9" t="s">
        <v>22</v>
      </c>
      <c r="B17" s="10"/>
      <c r="C17" s="5"/>
      <c r="D17" s="5"/>
      <c r="E17" s="5"/>
      <c r="F17" s="5"/>
      <c r="G17" s="3"/>
      <c r="H17" s="3">
        <f t="shared" si="0"/>
        <v>0</v>
      </c>
      <c r="I17" s="4">
        <f t="shared" si="2"/>
        <v>0</v>
      </c>
      <c r="J17" s="4">
        <f t="shared" si="2"/>
        <v>0</v>
      </c>
      <c r="K17" s="4">
        <f t="shared" si="2"/>
        <v>0</v>
      </c>
      <c r="L17" s="4">
        <f t="shared" si="2"/>
        <v>0</v>
      </c>
      <c r="M17" s="4">
        <f t="shared" si="2"/>
        <v>0</v>
      </c>
      <c r="N17" s="4">
        <f t="shared" si="1"/>
        <v>0</v>
      </c>
    </row>
    <row r="18" spans="1:14" ht="14.25">
      <c r="A18" s="9" t="s">
        <v>23</v>
      </c>
      <c r="B18" s="10"/>
      <c r="C18" s="5"/>
      <c r="D18" s="5"/>
      <c r="E18" s="5"/>
      <c r="F18" s="5"/>
      <c r="G18" s="3"/>
      <c r="H18" s="3">
        <f t="shared" si="0"/>
        <v>0</v>
      </c>
      <c r="I18" s="4">
        <f t="shared" si="2"/>
        <v>0</v>
      </c>
      <c r="J18" s="4">
        <f t="shared" si="2"/>
        <v>0</v>
      </c>
      <c r="K18" s="4">
        <f t="shared" si="2"/>
        <v>0</v>
      </c>
      <c r="L18" s="4">
        <f t="shared" si="2"/>
        <v>0</v>
      </c>
      <c r="M18" s="4">
        <f t="shared" si="2"/>
        <v>0</v>
      </c>
      <c r="N18" s="4">
        <f t="shared" si="1"/>
        <v>0</v>
      </c>
    </row>
    <row r="19" spans="1:14" ht="14.25">
      <c r="A19" s="7" t="s">
        <v>24</v>
      </c>
      <c r="B19" s="8"/>
      <c r="C19" s="6">
        <f aca="true" t="shared" si="3" ref="C19:N19">C7+C8+C9+C10+C11+C12+C13+C14+C15+C16+C17+C18</f>
        <v>1376</v>
      </c>
      <c r="D19" s="6">
        <f t="shared" si="3"/>
        <v>1882</v>
      </c>
      <c r="E19" s="6">
        <f t="shared" si="3"/>
        <v>1030</v>
      </c>
      <c r="F19" s="6">
        <f t="shared" si="3"/>
        <v>1558</v>
      </c>
      <c r="G19" s="6">
        <f t="shared" si="3"/>
        <v>573</v>
      </c>
      <c r="H19" s="3">
        <f>C19+D19+E19+F19+G19</f>
        <v>6419</v>
      </c>
      <c r="I19" s="6">
        <f t="shared" si="3"/>
        <v>116.96</v>
      </c>
      <c r="J19" s="6">
        <f t="shared" si="3"/>
        <v>159.97</v>
      </c>
      <c r="K19" s="6">
        <f t="shared" si="3"/>
        <v>87.55</v>
      </c>
      <c r="L19" s="6">
        <f t="shared" si="3"/>
        <v>132.43</v>
      </c>
      <c r="M19" s="6">
        <f t="shared" si="3"/>
        <v>48.705</v>
      </c>
      <c r="N19" s="6">
        <f t="shared" si="3"/>
        <v>545.6150000000001</v>
      </c>
    </row>
  </sheetData>
  <mergeCells count="20">
    <mergeCell ref="A1:N1"/>
    <mergeCell ref="A2:N2"/>
    <mergeCell ref="A3:N3"/>
    <mergeCell ref="A4:B6"/>
    <mergeCell ref="C4:N4"/>
    <mergeCell ref="C5:H5"/>
    <mergeCell ref="I5:N5"/>
    <mergeCell ref="A7:B7"/>
    <mergeCell ref="A8:B8"/>
    <mergeCell ref="A9:B9"/>
    <mergeCell ref="A10:B10"/>
    <mergeCell ref="A11:B11"/>
    <mergeCell ref="A12:B12"/>
    <mergeCell ref="A13:B13"/>
    <mergeCell ref="A14:B14"/>
    <mergeCell ref="A19:B19"/>
    <mergeCell ref="A15:B15"/>
    <mergeCell ref="A16:B16"/>
    <mergeCell ref="A17:B17"/>
    <mergeCell ref="A18:B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2011-10-10T02:05:24Z</dcterms:modified>
  <cp:category/>
  <cp:version/>
  <cp:contentType/>
  <cp:contentStatus/>
</cp:coreProperties>
</file>