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<sst xmlns="http://schemas.openxmlformats.org/spreadsheetml/2006/main" count="32" uniqueCount="26">
  <si>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乌鲁木齐市交通事故快速处理保险理赔中心处理案件统计表</t>
  </si>
  <si>
    <t>五个中心汇总表</t>
  </si>
  <si>
    <r>
      <t xml:space="preserve">                                             201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11月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日至11月30日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</si>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</sst>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6.25390625" style="0" customWidth="1"/>
    <col min="2" max="2" width="6.75390625" style="0" customWidth="1"/>
    <col min="3" max="3" width="6.50390625" style="0" customWidth="1"/>
    <col min="4" max="4" width="6.75390625" style="0" customWidth="1"/>
    <col min="5" max="5" width="6.00390625" style="0" customWidth="1"/>
    <col min="6" max="6" width="7.875" style="0" customWidth="1"/>
    <col min="7" max="7" width="6.00390625" style="0" customWidth="1"/>
    <col min="8" max="8" width="6.50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7.625" style="0" customWidth="1"/>
    <col min="13" max="13" width="6.625" style="0" customWidth="1"/>
    <col min="14" max="14" width="8.62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8"/>
      <c r="B5" s="9"/>
      <c r="C5" s="10" t="s">
        <v>5</v>
      </c>
      <c r="D5" s="10"/>
      <c r="E5" s="10"/>
      <c r="F5" s="10"/>
      <c r="G5" s="10"/>
      <c r="H5" s="10"/>
      <c r="I5" s="10" t="s">
        <v>6</v>
      </c>
      <c r="J5" s="10"/>
      <c r="K5" s="10"/>
      <c r="L5" s="10"/>
      <c r="M5" s="10"/>
      <c r="N5" s="10"/>
    </row>
    <row r="6" spans="1:14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4" t="s">
        <v>12</v>
      </c>
    </row>
    <row r="7" spans="1:14" ht="14.25">
      <c r="A7" s="15" t="s">
        <v>13</v>
      </c>
      <c r="B7" s="16"/>
      <c r="C7" s="17">
        <v>1172</v>
      </c>
      <c r="D7" s="17">
        <f>557</f>
        <v>557</v>
      </c>
      <c r="E7" s="17">
        <f>25+32+25+26+92+95+32+96+30+45+25+15+65+44+20+30+45+55</f>
        <v>797</v>
      </c>
      <c r="F7" s="17">
        <v>637</v>
      </c>
      <c r="G7" s="17">
        <f>21+24+19+18+16+28+17+24+24+18+20+24+28+21+19+12+28+27+36+24+31+18+20+50+28+18+39</f>
        <v>652</v>
      </c>
      <c r="H7" s="17">
        <f>C7+D7+E7+F7+G7</f>
        <v>3815</v>
      </c>
      <c r="I7" s="18">
        <f>C7*850/10000</f>
        <v>99.62</v>
      </c>
      <c r="J7" s="18">
        <f>D7*850/10000</f>
        <v>47.345</v>
      </c>
      <c r="K7" s="18">
        <f>E7*850/10000</f>
        <v>67.745</v>
      </c>
      <c r="L7" s="18">
        <f>F7*850/10000</f>
        <v>54.145</v>
      </c>
      <c r="M7" s="18">
        <f>G7*850/10000</f>
        <v>55.42</v>
      </c>
      <c r="N7" s="18">
        <f aca="true" t="shared" si="0" ref="N7:N18">H7*850/10000</f>
        <v>324.275</v>
      </c>
    </row>
    <row r="8" spans="1:14" ht="14.25">
      <c r="A8" s="15" t="s">
        <v>14</v>
      </c>
      <c r="B8" s="16"/>
      <c r="C8" s="19">
        <v>211</v>
      </c>
      <c r="D8" s="19">
        <f>6</f>
        <v>6</v>
      </c>
      <c r="E8" s="19">
        <f>13+11+12+14+48+55+14+54+12+20+12+10+38+36+10+15+30+23</f>
        <v>427</v>
      </c>
      <c r="F8" s="17">
        <v>121</v>
      </c>
      <c r="G8" s="17"/>
      <c r="H8" s="17">
        <f aca="true" t="shared" si="1" ref="H8:H18">C8+D8+E8+F8+G8</f>
        <v>765</v>
      </c>
      <c r="I8" s="18">
        <f aca="true" t="shared" si="2" ref="I8:M18">C8*850/10000</f>
        <v>17.935</v>
      </c>
      <c r="J8" s="18">
        <f t="shared" si="2"/>
        <v>0.51</v>
      </c>
      <c r="K8" s="18">
        <f t="shared" si="2"/>
        <v>36.295</v>
      </c>
      <c r="L8" s="18">
        <f t="shared" si="2"/>
        <v>10.285</v>
      </c>
      <c r="M8" s="18">
        <f t="shared" si="2"/>
        <v>0</v>
      </c>
      <c r="N8" s="18">
        <f t="shared" si="0"/>
        <v>65.025</v>
      </c>
    </row>
    <row r="9" spans="1:14" ht="14.25">
      <c r="A9" s="15" t="s">
        <v>15</v>
      </c>
      <c r="B9" s="16"/>
      <c r="C9" s="19"/>
      <c r="D9" s="19">
        <f>346</f>
        <v>346</v>
      </c>
      <c r="E9" s="19">
        <f>6+5+9+8+21+8+8+8+15+7+5+8+12+4+3+6+6</f>
        <v>139</v>
      </c>
      <c r="F9" s="19">
        <v>286</v>
      </c>
      <c r="G9" s="17"/>
      <c r="H9" s="17">
        <f t="shared" si="1"/>
        <v>771</v>
      </c>
      <c r="I9" s="18">
        <f t="shared" si="2"/>
        <v>0</v>
      </c>
      <c r="J9" s="18">
        <f t="shared" si="2"/>
        <v>29.41</v>
      </c>
      <c r="K9" s="18">
        <f t="shared" si="2"/>
        <v>11.815</v>
      </c>
      <c r="L9" s="18">
        <f t="shared" si="2"/>
        <v>24.31</v>
      </c>
      <c r="M9" s="18">
        <f t="shared" si="2"/>
        <v>0</v>
      </c>
      <c r="N9" s="18">
        <f t="shared" si="0"/>
        <v>65.535</v>
      </c>
    </row>
    <row r="10" spans="1:14" ht="14.25">
      <c r="A10" s="15" t="s">
        <v>16</v>
      </c>
      <c r="B10" s="16"/>
      <c r="C10" s="19"/>
      <c r="D10" s="19">
        <f>693</f>
        <v>693</v>
      </c>
      <c r="E10" s="19">
        <f>5+3+4+4+22+7+5+8+8+4+7+4+10+4+4+4+4</f>
        <v>107</v>
      </c>
      <c r="F10" s="19">
        <v>279</v>
      </c>
      <c r="G10" s="17"/>
      <c r="H10" s="17">
        <f t="shared" si="1"/>
        <v>1079</v>
      </c>
      <c r="I10" s="18">
        <f t="shared" si="2"/>
        <v>0</v>
      </c>
      <c r="J10" s="18">
        <f t="shared" si="2"/>
        <v>58.905</v>
      </c>
      <c r="K10" s="18">
        <f t="shared" si="2"/>
        <v>9.095</v>
      </c>
      <c r="L10" s="18">
        <f t="shared" si="2"/>
        <v>23.715</v>
      </c>
      <c r="M10" s="18">
        <f t="shared" si="2"/>
        <v>0</v>
      </c>
      <c r="N10" s="18">
        <f t="shared" si="0"/>
        <v>91.715</v>
      </c>
    </row>
    <row r="11" spans="1:14" ht="14.25">
      <c r="A11" s="15" t="s">
        <v>17</v>
      </c>
      <c r="B11" s="16"/>
      <c r="C11" s="19"/>
      <c r="D11" s="19">
        <f>17</f>
        <v>17</v>
      </c>
      <c r="E11" s="19">
        <f>1+1+2+2+3+1+1+1+6+1+2+4+1</f>
        <v>26</v>
      </c>
      <c r="F11" s="19">
        <v>20</v>
      </c>
      <c r="G11" s="17"/>
      <c r="H11" s="17">
        <f t="shared" si="1"/>
        <v>63</v>
      </c>
      <c r="I11" s="18">
        <f t="shared" si="2"/>
        <v>0</v>
      </c>
      <c r="J11" s="18">
        <f t="shared" si="2"/>
        <v>1.445</v>
      </c>
      <c r="K11" s="18">
        <f t="shared" si="2"/>
        <v>2.21</v>
      </c>
      <c r="L11" s="18">
        <f t="shared" si="2"/>
        <v>1.7</v>
      </c>
      <c r="M11" s="18">
        <f t="shared" si="2"/>
        <v>0</v>
      </c>
      <c r="N11" s="18">
        <f t="shared" si="0"/>
        <v>5.355</v>
      </c>
    </row>
    <row r="12" spans="1:14" ht="14.25">
      <c r="A12" s="15" t="s">
        <v>18</v>
      </c>
      <c r="B12" s="16"/>
      <c r="C12" s="19"/>
      <c r="D12" s="19"/>
      <c r="E12" s="19">
        <f>6</f>
        <v>6</v>
      </c>
      <c r="F12" s="19">
        <v>9</v>
      </c>
      <c r="G12" s="17"/>
      <c r="H12" s="17">
        <f t="shared" si="1"/>
        <v>15</v>
      </c>
      <c r="I12" s="18">
        <f t="shared" si="2"/>
        <v>0</v>
      </c>
      <c r="J12" s="18">
        <f t="shared" si="2"/>
        <v>0</v>
      </c>
      <c r="K12" s="18">
        <f t="shared" si="2"/>
        <v>0.51</v>
      </c>
      <c r="L12" s="18">
        <f t="shared" si="2"/>
        <v>0.765</v>
      </c>
      <c r="M12" s="18">
        <f t="shared" si="2"/>
        <v>0</v>
      </c>
      <c r="N12" s="18">
        <f t="shared" si="0"/>
        <v>1.275</v>
      </c>
    </row>
    <row r="13" spans="1:14" ht="14.25">
      <c r="A13" s="15" t="s">
        <v>19</v>
      </c>
      <c r="B13" s="16"/>
      <c r="C13" s="19"/>
      <c r="D13" s="19"/>
      <c r="E13" s="19"/>
      <c r="F13" s="19">
        <v>7</v>
      </c>
      <c r="G13" s="17"/>
      <c r="H13" s="17">
        <f t="shared" si="1"/>
        <v>7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0.595</v>
      </c>
      <c r="M13" s="18">
        <f t="shared" si="2"/>
        <v>0</v>
      </c>
      <c r="N13" s="18">
        <f t="shared" si="0"/>
        <v>0.595</v>
      </c>
    </row>
    <row r="14" spans="1:14" ht="14.25">
      <c r="A14" s="15" t="s">
        <v>20</v>
      </c>
      <c r="B14" s="16"/>
      <c r="C14" s="19"/>
      <c r="D14" s="19"/>
      <c r="E14" s="19"/>
      <c r="F14" s="19">
        <v>2</v>
      </c>
      <c r="G14" s="17"/>
      <c r="H14" s="17">
        <f t="shared" si="1"/>
        <v>2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0.17</v>
      </c>
      <c r="M14" s="18">
        <f t="shared" si="2"/>
        <v>0</v>
      </c>
      <c r="N14" s="18">
        <f t="shared" si="0"/>
        <v>0.17</v>
      </c>
    </row>
    <row r="15" spans="1:14" ht="14.25">
      <c r="A15" s="15" t="s">
        <v>21</v>
      </c>
      <c r="B15" s="16"/>
      <c r="C15" s="19"/>
      <c r="D15" s="19"/>
      <c r="E15" s="19"/>
      <c r="F15" s="19">
        <v>17</v>
      </c>
      <c r="G15" s="17"/>
      <c r="H15" s="17">
        <f t="shared" si="1"/>
        <v>17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1.445</v>
      </c>
      <c r="M15" s="18">
        <f t="shared" si="2"/>
        <v>0</v>
      </c>
      <c r="N15" s="18">
        <f t="shared" si="0"/>
        <v>1.445</v>
      </c>
    </row>
    <row r="16" spans="1:14" ht="14.25">
      <c r="A16" s="15" t="s">
        <v>22</v>
      </c>
      <c r="B16" s="16"/>
      <c r="C16" s="19"/>
      <c r="D16" s="19"/>
      <c r="E16" s="19"/>
      <c r="F16" s="19">
        <v>5</v>
      </c>
      <c r="G16" s="17"/>
      <c r="H16" s="17">
        <f t="shared" si="1"/>
        <v>5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0.425</v>
      </c>
      <c r="M16" s="18">
        <f t="shared" si="2"/>
        <v>0</v>
      </c>
      <c r="N16" s="18">
        <f t="shared" si="0"/>
        <v>0.425</v>
      </c>
    </row>
    <row r="17" spans="1:14" ht="14.25">
      <c r="A17" s="15" t="s">
        <v>23</v>
      </c>
      <c r="B17" s="16"/>
      <c r="C17" s="19">
        <v>35</v>
      </c>
      <c r="D17" s="19"/>
      <c r="E17" s="19"/>
      <c r="F17" s="19">
        <v>1</v>
      </c>
      <c r="G17" s="17"/>
      <c r="H17" s="17">
        <f t="shared" si="1"/>
        <v>36</v>
      </c>
      <c r="I17" s="18">
        <f t="shared" si="2"/>
        <v>2.975</v>
      </c>
      <c r="J17" s="18">
        <f t="shared" si="2"/>
        <v>0</v>
      </c>
      <c r="K17" s="18">
        <f t="shared" si="2"/>
        <v>0</v>
      </c>
      <c r="L17" s="18">
        <f t="shared" si="2"/>
        <v>0.085</v>
      </c>
      <c r="M17" s="18">
        <f t="shared" si="2"/>
        <v>0</v>
      </c>
      <c r="N17" s="18">
        <f t="shared" si="0"/>
        <v>3.06</v>
      </c>
    </row>
    <row r="18" spans="1:14" ht="14.25">
      <c r="A18" s="15" t="s">
        <v>24</v>
      </c>
      <c r="B18" s="16"/>
      <c r="C18" s="19"/>
      <c r="D18" s="19"/>
      <c r="E18" s="19"/>
      <c r="F18" s="19"/>
      <c r="G18" s="17"/>
      <c r="H18" s="17">
        <f t="shared" si="1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0"/>
        <v>0</v>
      </c>
    </row>
    <row r="19" spans="1:14" ht="14.25">
      <c r="A19" s="20" t="s">
        <v>25</v>
      </c>
      <c r="B19" s="21"/>
      <c r="C19" s="22">
        <f aca="true" t="shared" si="3" ref="C19:N19">C7+C8+C9+C10+C11+C12+C13+C14+C15+C16+C17+C18</f>
        <v>1418</v>
      </c>
      <c r="D19" s="22">
        <f t="shared" si="3"/>
        <v>1619</v>
      </c>
      <c r="E19" s="22">
        <f t="shared" si="3"/>
        <v>1502</v>
      </c>
      <c r="F19" s="22">
        <f t="shared" si="3"/>
        <v>1384</v>
      </c>
      <c r="G19" s="22">
        <f t="shared" si="3"/>
        <v>652</v>
      </c>
      <c r="H19" s="17">
        <f>C19+D19+E19+F19+G19</f>
        <v>6575</v>
      </c>
      <c r="I19" s="22">
        <f t="shared" si="3"/>
        <v>120.53</v>
      </c>
      <c r="J19" s="22">
        <f t="shared" si="3"/>
        <v>137.615</v>
      </c>
      <c r="K19" s="22">
        <f t="shared" si="3"/>
        <v>127.67</v>
      </c>
      <c r="L19" s="22">
        <f t="shared" si="3"/>
        <v>117.64</v>
      </c>
      <c r="M19" s="22">
        <f t="shared" si="3"/>
        <v>55.42</v>
      </c>
      <c r="N19" s="22">
        <f t="shared" si="3"/>
        <v>558.8749999999999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N1"/>
    <mergeCell ref="A2:N2"/>
    <mergeCell ref="A3:N3"/>
    <mergeCell ref="A4:B6"/>
    <mergeCell ref="C4:N4"/>
    <mergeCell ref="C5:H5"/>
    <mergeCell ref="I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2011-12-05T06:03:23Z</dcterms:modified>
  <cp:category/>
  <cp:version/>
  <cp:contentType/>
  <cp:contentStatus/>
</cp:coreProperties>
</file>